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8475" windowHeight="6045"/>
  </bookViews>
  <sheets>
    <sheet name="2016" sheetId="123" r:id="rId1"/>
  </sheets>
  <calcPr calcId="125725" refMode="R1C1"/>
</workbook>
</file>

<file path=xl/calcChain.xml><?xml version="1.0" encoding="utf-8"?>
<calcChain xmlns="http://schemas.openxmlformats.org/spreadsheetml/2006/main">
  <c r="C33" i="123"/>
  <c r="C36" l="1"/>
  <c r="C21" l="1"/>
  <c r="C19"/>
  <c r="C12"/>
  <c r="C14" l="1"/>
  <c r="C38" s="1"/>
</calcChain>
</file>

<file path=xl/sharedStrings.xml><?xml version="1.0" encoding="utf-8"?>
<sst xmlns="http://schemas.openxmlformats.org/spreadsheetml/2006/main" count="40" uniqueCount="39">
  <si>
    <t>№ п/п</t>
  </si>
  <si>
    <t>Наименование статьи</t>
  </si>
  <si>
    <t>МКД № _160_ ул. Стара Загора.</t>
  </si>
  <si>
    <t>Начислено за год:</t>
  </si>
  <si>
    <t>Оплачено собственниками за год:</t>
  </si>
  <si>
    <t xml:space="preserve">                в том числе,</t>
  </si>
  <si>
    <t>Вывоз ТБО, содержание контейнерной площадки</t>
  </si>
  <si>
    <t>Уборка территории:</t>
  </si>
  <si>
    <t>Уборка помещений:</t>
  </si>
  <si>
    <t>Дератизация:</t>
  </si>
  <si>
    <t>Обслуживание лифтов:</t>
  </si>
  <si>
    <t>Обслуживание вент. каналов:</t>
  </si>
  <si>
    <t>Обслуживание  системы пожарной  безопасности:</t>
  </si>
  <si>
    <t>Техобслуживание:</t>
  </si>
  <si>
    <t>Аварийно-диспетчерская служба:</t>
  </si>
  <si>
    <t>Затрачено за год:</t>
  </si>
  <si>
    <t>Расходы на управление МКД</t>
  </si>
  <si>
    <t>I.</t>
  </si>
  <si>
    <t>II.</t>
  </si>
  <si>
    <t>III.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</si>
  <si>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</si>
  <si>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</si>
  <si>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</si>
  <si>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</si>
  <si>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</si>
  <si>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</si>
  <si>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</si>
  <si>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</si>
  <si>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</si>
  <si>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</si>
  <si>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</si>
  <si>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по содержанию и техобслуживанию общего имущества</t>
  </si>
  <si>
    <t>Сумма (тыс.руб.)</t>
  </si>
  <si>
    <t>Прибыль УК (Убыток)</t>
  </si>
  <si>
    <t>Долг  жителей на начало 2016 года</t>
  </si>
  <si>
    <t>Отчет за 2016 год</t>
  </si>
  <si>
    <t>Долг  жителей на начало 2017 года</t>
  </si>
  <si>
    <t>Текущий ремонт</t>
  </si>
  <si>
    <t>в том числе текущий ремонт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</si>
</sst>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0" fontId="2" fillId="2" borderId="1" xfId="0" applyFont="1" applyFill="1" applyBorder="1" applyAlignment="1"/>
    <xf numFmtId="164" fontId="2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Процентный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B24" sqref="B24"/>
    </sheetView>
  </sheetViews>
  <sheetFormatPr defaultRowHeight="15"/>
  <cols>
    <col min="1" max="1" width="9.140625" style="15"/>
    <col min="2" max="2" width="57.5703125" style="15" customWidth="1"/>
    <col min="3" max="3" width="14.28515625" style="15" customWidth="1"/>
    <col min="4" max="5" width="13.85546875" style="12" customWidth="1"/>
    <col min="6" max="11" width="9.140625" style="12"/>
    <col min="12" max="16384" width="9.140625" style="15"/>
  </cols>
  <sheetData>
    <row r="1" spans="1:11" ht="15.75">
      <c r="A1" s="19" t="s">
        <v>35</v>
      </c>
      <c r="B1" s="19"/>
      <c r="C1" s="19"/>
    </row>
    <row r="2" spans="1:11">
      <c r="A2" s="18" t="s">
        <v>31</v>
      </c>
      <c r="B2" s="18"/>
      <c r="C2" s="18"/>
    </row>
    <row r="3" spans="1:11">
      <c r="A3" s="18" t="s">
        <v>2</v>
      </c>
      <c r="B3" s="18"/>
      <c r="C3" s="18"/>
    </row>
    <row r="4" spans="1:11">
      <c r="A4" s="18"/>
      <c r="B4" s="18"/>
      <c r="C4" s="18"/>
    </row>
    <row r="6" spans="1:11" s="16" customFormat="1" ht="45.75" customHeight="1">
      <c r="A6" s="1" t="s">
        <v>0</v>
      </c>
      <c r="B6" s="1" t="s">
        <v>1</v>
      </c>
      <c r="C6" s="11" t="s">
        <v>32</v>
      </c>
      <c r="D6" s="13"/>
      <c r="E6" s="13"/>
      <c r="F6" s="13"/>
      <c r="G6" s="13"/>
      <c r="H6" s="13"/>
      <c r="I6" s="13"/>
      <c r="J6" s="13"/>
      <c r="K6" s="13"/>
    </row>
    <row r="7" spans="1:11" ht="15.75">
      <c r="A7" s="5" t="s">
        <v>17</v>
      </c>
      <c r="B7" s="6" t="s">
        <v>3</v>
      </c>
      <c r="C7" s="7">
        <v>1019.2</v>
      </c>
      <c r="D7" s="13"/>
    </row>
    <row r="8" spans="1:11" ht="15.75">
      <c r="A8" s="2"/>
      <c r="B8" s="3" t="s">
        <v>38</v>
      </c>
      <c r="C8" s="4">
        <v>323.3</v>
      </c>
      <c r="D8" s="13"/>
    </row>
    <row r="9" spans="1:11" ht="15.75">
      <c r="A9" s="2"/>
      <c r="B9" s="3" t="s">
        <v>34</v>
      </c>
      <c r="C9" s="4">
        <v>194.5</v>
      </c>
      <c r="D9" s="13"/>
    </row>
    <row r="10" spans="1:11">
      <c r="A10" s="2"/>
      <c r="B10" s="3" t="s">
        <v>4</v>
      </c>
      <c r="C10" s="4">
        <v>985.4</v>
      </c>
    </row>
    <row r="11" spans="1:11" s="17" customFormat="1">
      <c r="A11" s="2"/>
      <c r="B11" s="3" t="s">
        <v>38</v>
      </c>
      <c r="C11" s="4">
        <v>312.3</v>
      </c>
      <c r="D11" s="12"/>
      <c r="E11" s="12"/>
      <c r="F11" s="12"/>
      <c r="G11" s="12"/>
      <c r="H11" s="12"/>
      <c r="I11" s="12"/>
      <c r="J11" s="12"/>
      <c r="K11" s="12"/>
    </row>
    <row r="12" spans="1:11">
      <c r="A12" s="2"/>
      <c r="B12" s="3" t="s">
        <v>36</v>
      </c>
      <c r="C12" s="4">
        <f>C9+C7-C10</f>
        <v>228.30000000000007</v>
      </c>
    </row>
    <row r="13" spans="1:11">
      <c r="A13" s="2"/>
      <c r="B13" s="3"/>
      <c r="C13" s="4"/>
    </row>
    <row r="14" spans="1:11">
      <c r="A14" s="5" t="s">
        <v>18</v>
      </c>
      <c r="B14" s="6" t="s">
        <v>15</v>
      </c>
      <c r="C14" s="7">
        <f>C17+C19+C21+C23+C25+C27+C29+C31+C33+C36+C34</f>
        <v>1023.821512</v>
      </c>
    </row>
    <row r="15" spans="1:11">
      <c r="A15" s="2"/>
      <c r="B15" s="3" t="s">
        <v>5</v>
      </c>
      <c r="C15" s="4"/>
    </row>
    <row r="16" spans="1:11">
      <c r="A16" s="2"/>
      <c r="B16" s="3"/>
      <c r="C16" s="10"/>
    </row>
    <row r="17" spans="1:3">
      <c r="A17" s="2" t="s">
        <v>20</v>
      </c>
      <c r="B17" s="3" t="s">
        <v>6</v>
      </c>
      <c r="C17" s="15">
        <v>220.7</v>
      </c>
    </row>
    <row r="18" spans="1:3">
      <c r="A18" s="2"/>
      <c r="B18" s="3"/>
      <c r="C18" s="10"/>
    </row>
    <row r="19" spans="1:3">
      <c r="A19" s="2" t="s">
        <v>21</v>
      </c>
      <c r="B19" s="3" t="s">
        <v>7</v>
      </c>
      <c r="C19" s="10">
        <f>4003.4*3.48*12/1000</f>
        <v>167.181984</v>
      </c>
    </row>
    <row r="20" spans="1:3">
      <c r="A20" s="2"/>
      <c r="B20" s="3"/>
      <c r="C20" s="10"/>
    </row>
    <row r="21" spans="1:3">
      <c r="A21" s="2" t="s">
        <v>22</v>
      </c>
      <c r="B21" s="3" t="s">
        <v>8</v>
      </c>
      <c r="C21" s="10">
        <f>1.47*4003.4*12/1000</f>
        <v>70.619975999999994</v>
      </c>
    </row>
    <row r="22" spans="1:3">
      <c r="A22" s="2"/>
      <c r="B22" s="3"/>
      <c r="C22" s="10"/>
    </row>
    <row r="23" spans="1:3">
      <c r="A23" s="2" t="s">
        <v>23</v>
      </c>
      <c r="B23" s="3" t="s">
        <v>9</v>
      </c>
      <c r="C23" s="15">
        <v>12.2</v>
      </c>
    </row>
    <row r="24" spans="1:3">
      <c r="A24" s="2"/>
      <c r="B24" s="3"/>
      <c r="C24" s="10"/>
    </row>
    <row r="25" spans="1:3">
      <c r="A25" s="2" t="s">
        <v>24</v>
      </c>
      <c r="B25" s="3" t="s">
        <v>10</v>
      </c>
      <c r="C25" s="15">
        <v>96</v>
      </c>
    </row>
    <row r="26" spans="1:3">
      <c r="A26" s="2"/>
      <c r="B26" s="3"/>
      <c r="C26" s="10"/>
    </row>
    <row r="27" spans="1:3">
      <c r="A27" s="2" t="s">
        <v>25</v>
      </c>
      <c r="B27" s="3" t="s">
        <v>11</v>
      </c>
      <c r="C27" s="15">
        <v>4.3</v>
      </c>
    </row>
    <row r="28" spans="1:3">
      <c r="A28" s="2"/>
      <c r="B28" s="3"/>
      <c r="C28" s="10"/>
    </row>
    <row r="29" spans="1:3">
      <c r="A29" s="2" t="s">
        <v>26</v>
      </c>
      <c r="B29" s="3" t="s">
        <v>12</v>
      </c>
      <c r="C29" s="15">
        <v>48</v>
      </c>
    </row>
    <row r="30" spans="1:3">
      <c r="A30" s="2"/>
      <c r="B30" s="3"/>
      <c r="C30" s="10"/>
    </row>
    <row r="31" spans="1:3">
      <c r="A31" s="2" t="s">
        <v>27</v>
      </c>
      <c r="B31" s="3" t="s">
        <v>13</v>
      </c>
      <c r="C31" s="10">
        <v>180.5</v>
      </c>
    </row>
    <row r="32" spans="1:3">
      <c r="A32" s="2"/>
      <c r="B32" s="3"/>
      <c r="C32" s="10"/>
    </row>
    <row r="33" spans="1:3">
      <c r="A33" s="2" t="s">
        <v>28</v>
      </c>
      <c r="B33" s="8" t="s">
        <v>14</v>
      </c>
      <c r="C33" s="10">
        <f>4003.4*0.65*12/1000</f>
        <v>31.226520000000001</v>
      </c>
    </row>
    <row r="34" spans="1:3">
      <c r="A34" s="2" t="s">
        <v>29</v>
      </c>
      <c r="B34" s="8" t="s">
        <v>37</v>
      </c>
      <c r="C34" s="14">
        <v>107.1</v>
      </c>
    </row>
    <row r="35" spans="1:3">
      <c r="A35" s="2"/>
      <c r="B35" s="8"/>
      <c r="C35" s="14"/>
    </row>
    <row r="36" spans="1:3">
      <c r="A36" s="2" t="s">
        <v>30</v>
      </c>
      <c r="B36" s="8" t="s">
        <v>16</v>
      </c>
      <c r="C36" s="10">
        <f>1.79*4003.4*12/1000</f>
        <v>85.993031999999999</v>
      </c>
    </row>
    <row r="37" spans="1:3">
      <c r="A37" s="2"/>
      <c r="B37" s="8"/>
      <c r="C37" s="2"/>
    </row>
    <row r="38" spans="1:3">
      <c r="A38" s="5" t="s">
        <v>19</v>
      </c>
      <c r="B38" s="9" t="s">
        <v>33</v>
      </c>
      <c r="C38" s="7">
        <f>C7-C14</f>
        <v>-4.6215119999999388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>Департамент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Климова Татьяна</dc:creator>
  <cp:lastModifiedBy>gretsova</cp:lastModifiedBy>
  <cp:lastPrinted>2017-05-15T09:06:30Z</cp:lastPrinted>
  <dcterms:created xsi:type="dcterms:W3CDTF">2007-11-07T11:25:47Z</dcterms:created>
  <dcterms:modified xsi:type="dcterms:W3CDTF">2017-05-30T03:33:44Z</dcterms:modified>
</cp:coreProperties>
</file>